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400" windowHeight="7230" activeTab="0"/>
  </bookViews>
  <sheets>
    <sheet name="contractare 2020" sheetId="1" r:id="rId1"/>
  </sheets>
  <definedNames/>
  <calcPr fullCalcOnLoad="1"/>
</workbook>
</file>

<file path=xl/sharedStrings.xml><?xml version="1.0" encoding="utf-8"?>
<sst xmlns="http://schemas.openxmlformats.org/spreadsheetml/2006/main" count="159" uniqueCount="108">
  <si>
    <t>CASA DE ASIGURARI DE SANATATE MEHEDINTI</t>
  </si>
  <si>
    <t>NR. CRT</t>
  </si>
  <si>
    <t>DENUMIRE CABINET/FURNIZOR</t>
  </si>
  <si>
    <t>NR. CON-TRACT</t>
  </si>
  <si>
    <t>MEDIC</t>
  </si>
  <si>
    <t>LOCALI-TATE</t>
  </si>
  <si>
    <t>% GRAD PROF</t>
  </si>
  <si>
    <t>GRAD PROFESIONAL</t>
  </si>
  <si>
    <t>NR. ORE CONTRACTATE/SAPT</t>
  </si>
  <si>
    <t>% DIN NORMA</t>
  </si>
  <si>
    <t>NR.ORE DE REFERINTA DUPA GRAD PROFES</t>
  </si>
  <si>
    <t>SPOR DE ZONA</t>
  </si>
  <si>
    <t>7=6/15ORE</t>
  </si>
  <si>
    <t>8=7*4/100+7*4/100*8/100</t>
  </si>
  <si>
    <t>SC ALMAX TOTAL DIN CARE</t>
  </si>
  <si>
    <t>DROBETA TR.SEVERIN</t>
  </si>
  <si>
    <t>M</t>
  </si>
  <si>
    <t xml:space="preserve">SALCIANU LUMINITA    </t>
  </si>
  <si>
    <t>MEDICADENT</t>
  </si>
  <si>
    <t>BOSTINA ION</t>
  </si>
  <si>
    <t>BAIA DE ARAMA</t>
  </si>
  <si>
    <t>MS</t>
  </si>
  <si>
    <t>TRADENT</t>
  </si>
  <si>
    <t>CITU GHEORGHE</t>
  </si>
  <si>
    <t>MINIMED</t>
  </si>
  <si>
    <t>CRACIUN LUMINITA</t>
  </si>
  <si>
    <t>MP</t>
  </si>
  <si>
    <t>CITU MARIUS</t>
  </si>
  <si>
    <t>DENTA MOND</t>
  </si>
  <si>
    <t>ENACHE MARIANA</t>
  </si>
  <si>
    <t>LUNGULEASA FLORICICA RALUCA</t>
  </si>
  <si>
    <t>NELLYDENT</t>
  </si>
  <si>
    <t>GIOARSA NELLY</t>
  </si>
  <si>
    <t>PATULELE</t>
  </si>
  <si>
    <t>GADAU DOMNICA</t>
  </si>
  <si>
    <t>SIMIAN</t>
  </si>
  <si>
    <t>MARTINESCU EMILIA</t>
  </si>
  <si>
    <t>OANCEA VASILE</t>
  </si>
  <si>
    <t>PARODONT</t>
  </si>
  <si>
    <t>POENARU VALERIA</t>
  </si>
  <si>
    <t xml:space="preserve">STINGA LIGIA       </t>
  </si>
  <si>
    <t>RAMODENT</t>
  </si>
  <si>
    <t xml:space="preserve">TIRZIU CEADIR RAMONA </t>
  </si>
  <si>
    <t>VLADU CORNEL</t>
  </si>
  <si>
    <t>DENTASYN</t>
  </si>
  <si>
    <t>ZAHARIA MADALINA</t>
  </si>
  <si>
    <t xml:space="preserve">CMI MITROI DANA </t>
  </si>
  <si>
    <t>MITROI DANA VALERIA</t>
  </si>
  <si>
    <t>CMI TIUTIU GINA</t>
  </si>
  <si>
    <t>TIUTIU GINA</t>
  </si>
  <si>
    <t>BALA</t>
  </si>
  <si>
    <t>CMI PARASCHIVA SUTRU MADALINA</t>
  </si>
  <si>
    <t>SUTRU MADALINA</t>
  </si>
  <si>
    <t>CMI HEXODENT</t>
  </si>
  <si>
    <t>BLAGOI CRISTINA</t>
  </si>
  <si>
    <t>CMI ISTODOR CRISTIAN</t>
  </si>
  <si>
    <t>ISTODOR CRISTIAN</t>
  </si>
  <si>
    <t>TOTAL</t>
  </si>
  <si>
    <t>Director economic</t>
  </si>
  <si>
    <t xml:space="preserve">EC.VLADU MARIA </t>
  </si>
  <si>
    <t>Intocmit,</t>
  </si>
  <si>
    <t xml:space="preserve"> JR.DRAGHICI SORIN CRISTINEL</t>
  </si>
  <si>
    <t xml:space="preserve"> Director Relatii Contractuale               
</t>
  </si>
  <si>
    <t xml:space="preserve">Se Aproba </t>
  </si>
  <si>
    <t>CMI PANESCU ALEX</t>
  </si>
  <si>
    <t>DROBETA</t>
  </si>
  <si>
    <t>MALOVAT</t>
  </si>
  <si>
    <t>Ref. Marcoci Lelia</t>
  </si>
  <si>
    <t>CMI DRAGHIEA</t>
  </si>
  <si>
    <t>CMI FRUNTELATA</t>
  </si>
  <si>
    <t>CMI LUNGOCI</t>
  </si>
  <si>
    <t>DR DRAGHIEA</t>
  </si>
  <si>
    <t>DR.FRUNTELATA</t>
  </si>
  <si>
    <t>DR.LUNGOCI</t>
  </si>
  <si>
    <t>GOGOSU</t>
  </si>
  <si>
    <t>Jr.Marculescu Dumitru</t>
  </si>
  <si>
    <t>TRIM I 2020</t>
  </si>
  <si>
    <t>MAI 2020</t>
  </si>
  <si>
    <t>IUNIE 2020</t>
  </si>
  <si>
    <t>TRIM II 2020</t>
  </si>
  <si>
    <t>APRILIE  2020</t>
  </si>
  <si>
    <t>Director General</t>
  </si>
  <si>
    <t>DR.NEGREA CARMEN</t>
  </si>
  <si>
    <t>ORSOVA</t>
  </si>
  <si>
    <t>DR.PATRASCU ELENA</t>
  </si>
  <si>
    <t>IULIE 2020</t>
  </si>
  <si>
    <t>SEPT. 2020</t>
  </si>
  <si>
    <t>OCT. 2020</t>
  </si>
  <si>
    <t>DEC. 2020</t>
  </si>
  <si>
    <t>TRIM III</t>
  </si>
  <si>
    <t>CREDIT DE ANGAJAMENT CF. FILA P 5704/ 05.06.2020 =521000</t>
  </si>
  <si>
    <t>TRIM IV</t>
  </si>
  <si>
    <t>CMI ANASAN</t>
  </si>
  <si>
    <t>AN  2020</t>
  </si>
  <si>
    <t>CMI DR.PATRASCU ELENA</t>
  </si>
  <si>
    <t xml:space="preserve"> MARTIE  2020</t>
  </si>
  <si>
    <t>12</t>
  </si>
  <si>
    <t>26= 13+17+21+25</t>
  </si>
  <si>
    <t>25= 22+23+24</t>
  </si>
  <si>
    <t>21= 18+19+20</t>
  </si>
  <si>
    <t>13= 10+11+12</t>
  </si>
  <si>
    <t>17= 14+15+16</t>
  </si>
  <si>
    <t>NOV.   2020</t>
  </si>
  <si>
    <t>IANUARIE 2020</t>
  </si>
  <si>
    <t>FEBRUARIE  2020</t>
  </si>
  <si>
    <t>SITUAȚIA  VALORILOR DE CONTRACT ANUL 2020 -</t>
  </si>
  <si>
    <t>Sef serv</t>
  </si>
  <si>
    <t>Ec.Albu Drina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</si>
</sst>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_);\(0.00\)"/>
    <numFmt numFmtId="173" formatCode="0.00;[Red]0.00"/>
    <numFmt numFmtId="174" formatCode="0_);\(0\)"/>
    <numFmt numFmtId="175" formatCode="#,##0.00;[Red]#,##0.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4" fontId="31" fillId="0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4" fontId="31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32" fillId="0" borderId="0" xfId="0" applyFont="1" applyFill="1" applyAlignment="1">
      <alignment vertical="justify"/>
    </xf>
    <xf numFmtId="49" fontId="32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30" fillId="0" borderId="10" xfId="0" applyFont="1" applyFill="1" applyBorder="1" applyAlignment="1">
      <alignment/>
    </xf>
    <xf numFmtId="0" fontId="31" fillId="0" borderId="0" xfId="0" applyFont="1" applyFill="1" applyAlignment="1">
      <alignment horizontal="left" vertical="justify" wrapText="1"/>
    </xf>
    <xf numFmtId="0" fontId="31" fillId="0" borderId="0" xfId="0" applyFont="1" applyFill="1" applyAlignment="1">
      <alignment horizontal="left" wrapText="1"/>
    </xf>
    <xf numFmtId="0" fontId="31" fillId="0" borderId="0" xfId="0" applyFont="1" applyFill="1" applyAlignment="1">
      <alignment vertical="justify"/>
    </xf>
    <xf numFmtId="49" fontId="31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2" fillId="22" borderId="10" xfId="0" applyFont="1" applyFill="1" applyBorder="1" applyAlignment="1">
      <alignment/>
    </xf>
    <xf numFmtId="0" fontId="22" fillId="22" borderId="10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/>
    </xf>
    <xf numFmtId="0" fontId="22" fillId="24" borderId="10" xfId="0" applyFont="1" applyFill="1" applyBorder="1" applyAlignment="1">
      <alignment/>
    </xf>
    <xf numFmtId="0" fontId="24" fillId="0" borderId="0" xfId="0" applyFont="1" applyAlignment="1">
      <alignment horizontal="left" vertical="center" wrapText="1"/>
    </xf>
    <xf numFmtId="0" fontId="24" fillId="0" borderId="13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center" vertical="center" wrapText="1"/>
    </xf>
    <xf numFmtId="4" fontId="31" fillId="0" borderId="10" xfId="0" applyNumberFormat="1" applyFont="1" applyBorder="1" applyAlignment="1">
      <alignment/>
    </xf>
    <xf numFmtId="4" fontId="31" fillId="0" borderId="12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2" fillId="22" borderId="12" xfId="0" applyFont="1" applyFill="1" applyBorder="1" applyAlignment="1">
      <alignment/>
    </xf>
    <xf numFmtId="0" fontId="25" fillId="0" borderId="0" xfId="0" applyFont="1" applyFill="1" applyAlignment="1">
      <alignment/>
    </xf>
    <xf numFmtId="0" fontId="30" fillId="0" borderId="13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29" fillId="0" borderId="13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4" fontId="28" fillId="0" borderId="13" xfId="0" applyNumberFormat="1" applyFont="1" applyFill="1" applyBorder="1" applyAlignment="1">
      <alignment/>
    </xf>
    <xf numFmtId="0" fontId="22" fillId="0" borderId="12" xfId="0" applyFont="1" applyFill="1" applyBorder="1" applyAlignment="1">
      <alignment/>
    </xf>
    <xf numFmtId="39" fontId="25" fillId="0" borderId="10" xfId="0" applyNumberFormat="1" applyFont="1" applyFill="1" applyBorder="1" applyAlignment="1">
      <alignment/>
    </xf>
    <xf numFmtId="39" fontId="25" fillId="0" borderId="12" xfId="0" applyNumberFormat="1" applyFont="1" applyFill="1" applyBorder="1" applyAlignment="1">
      <alignment/>
    </xf>
    <xf numFmtId="4" fontId="21" fillId="0" borderId="13" xfId="0" applyNumberFormat="1" applyFont="1" applyFill="1" applyBorder="1" applyAlignment="1">
      <alignment/>
    </xf>
    <xf numFmtId="4" fontId="21" fillId="4" borderId="10" xfId="0" applyNumberFormat="1" applyFont="1" applyFill="1" applyBorder="1" applyAlignment="1">
      <alignment/>
    </xf>
    <xf numFmtId="4" fontId="21" fillId="4" borderId="12" xfId="0" applyNumberFormat="1" applyFont="1" applyFill="1" applyBorder="1" applyAlignment="1">
      <alignment/>
    </xf>
    <xf numFmtId="39" fontId="21" fillId="0" borderId="13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ont="1" applyAlignment="1">
      <alignment/>
    </xf>
    <xf numFmtId="39" fontId="21" fillId="4" borderId="10" xfId="0" applyNumberFormat="1" applyFont="1" applyFill="1" applyBorder="1" applyAlignment="1">
      <alignment/>
    </xf>
    <xf numFmtId="39" fontId="21" fillId="4" borderId="10" xfId="0" applyNumberFormat="1" applyFont="1" applyFill="1" applyBorder="1" applyAlignment="1">
      <alignment/>
    </xf>
    <xf numFmtId="39" fontId="21" fillId="4" borderId="12" xfId="0" applyNumberFormat="1" applyFont="1" applyFill="1" applyBorder="1" applyAlignment="1">
      <alignment/>
    </xf>
    <xf numFmtId="4" fontId="21" fillId="4" borderId="13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24" fillId="0" borderId="0" xfId="0" applyNumberFormat="1" applyFont="1" applyFill="1" applyAlignment="1">
      <alignment horizontal="right"/>
    </xf>
    <xf numFmtId="4" fontId="24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39" fontId="24" fillId="0" borderId="10" xfId="0" applyNumberFormat="1" applyFont="1" applyFill="1" applyBorder="1" applyAlignment="1">
      <alignment/>
    </xf>
    <xf numFmtId="0" fontId="24" fillId="0" borderId="13" xfId="0" applyFont="1" applyBorder="1" applyAlignment="1">
      <alignment horizontal="center" wrapText="1"/>
    </xf>
    <xf numFmtId="0" fontId="24" fillId="0" borderId="15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center" wrapText="1"/>
    </xf>
    <xf numFmtId="49" fontId="24" fillId="0" borderId="13" xfId="0" applyNumberFormat="1" applyFont="1" applyFill="1" applyBorder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4" borderId="17" xfId="0" applyFont="1" applyFill="1" applyBorder="1" applyAlignment="1">
      <alignment horizontal="center" wrapText="1"/>
    </xf>
    <xf numFmtId="39" fontId="21" fillId="4" borderId="18" xfId="0" applyNumberFormat="1" applyFont="1" applyFill="1" applyBorder="1" applyAlignment="1">
      <alignment/>
    </xf>
    <xf numFmtId="39" fontId="21" fillId="4" borderId="19" xfId="0" applyNumberFormat="1" applyFont="1" applyFill="1" applyBorder="1" applyAlignment="1">
      <alignment/>
    </xf>
    <xf numFmtId="39" fontId="21" fillId="4" borderId="17" xfId="0" applyNumberFormat="1" applyFont="1" applyFill="1" applyBorder="1" applyAlignment="1">
      <alignment/>
    </xf>
    <xf numFmtId="0" fontId="31" fillId="0" borderId="0" xfId="0" applyFont="1" applyFill="1" applyAlignment="1">
      <alignment horizontal="justify" vertical="justify" wrapText="1"/>
    </xf>
    <xf numFmtId="0" fontId="31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0" fillId="7" borderId="11" xfId="0" applyFont="1" applyFill="1" applyBorder="1" applyAlignment="1">
      <alignment/>
    </xf>
    <xf numFmtId="3" fontId="21" fillId="7" borderId="10" xfId="0" applyNumberFormat="1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23" fillId="7" borderId="10" xfId="0" applyFont="1" applyFill="1" applyBorder="1" applyAlignment="1">
      <alignment/>
    </xf>
    <xf numFmtId="0" fontId="31" fillId="7" borderId="10" xfId="0" applyFont="1" applyFill="1" applyBorder="1" applyAlignment="1">
      <alignment/>
    </xf>
    <xf numFmtId="4" fontId="31" fillId="7" borderId="10" xfId="0" applyNumberFormat="1" applyFont="1" applyFill="1" applyBorder="1" applyAlignment="1">
      <alignment/>
    </xf>
    <xf numFmtId="4" fontId="31" fillId="7" borderId="10" xfId="0" applyNumberFormat="1" applyFont="1" applyFill="1" applyBorder="1" applyAlignment="1">
      <alignment/>
    </xf>
    <xf numFmtId="39" fontId="21" fillId="7" borderId="10" xfId="0" applyNumberFormat="1" applyFont="1" applyFill="1" applyBorder="1" applyAlignment="1">
      <alignment/>
    </xf>
    <xf numFmtId="39" fontId="24" fillId="7" borderId="10" xfId="0" applyNumberFormat="1" applyFont="1" applyFill="1" applyBorder="1" applyAlignment="1">
      <alignment/>
    </xf>
    <xf numFmtId="4" fontId="21" fillId="7" borderId="10" xfId="0" applyNumberFormat="1" applyFont="1" applyFill="1" applyBorder="1" applyAlignment="1">
      <alignment/>
    </xf>
    <xf numFmtId="39" fontId="21" fillId="7" borderId="18" xfId="0" applyNumberFormat="1" applyFont="1" applyFill="1" applyBorder="1" applyAlignment="1">
      <alignment/>
    </xf>
    <xf numFmtId="0" fontId="21" fillId="7" borderId="20" xfId="0" applyFont="1" applyFill="1" applyBorder="1" applyAlignment="1">
      <alignment/>
    </xf>
    <xf numFmtId="0" fontId="22" fillId="7" borderId="20" xfId="0" applyFont="1" applyFill="1" applyBorder="1" applyAlignment="1">
      <alignment/>
    </xf>
    <xf numFmtId="0" fontId="23" fillId="7" borderId="20" xfId="0" applyFont="1" applyFill="1" applyBorder="1" applyAlignment="1">
      <alignment/>
    </xf>
    <xf numFmtId="0" fontId="31" fillId="7" borderId="20" xfId="0" applyFont="1" applyFill="1" applyBorder="1" applyAlignment="1">
      <alignment/>
    </xf>
    <xf numFmtId="4" fontId="31" fillId="7" borderId="20" xfId="0" applyNumberFormat="1" applyFont="1" applyFill="1" applyBorder="1" applyAlignment="1">
      <alignment/>
    </xf>
    <xf numFmtId="4" fontId="31" fillId="7" borderId="20" xfId="0" applyNumberFormat="1" applyFont="1" applyFill="1" applyBorder="1" applyAlignment="1">
      <alignment/>
    </xf>
    <xf numFmtId="39" fontId="21" fillId="7" borderId="20" xfId="0" applyNumberFormat="1" applyFont="1" applyFill="1" applyBorder="1" applyAlignment="1">
      <alignment/>
    </xf>
    <xf numFmtId="39" fontId="24" fillId="7" borderId="20" xfId="0" applyNumberFormat="1" applyFont="1" applyFill="1" applyBorder="1" applyAlignment="1">
      <alignment/>
    </xf>
    <xf numFmtId="4" fontId="0" fillId="7" borderId="20" xfId="0" applyNumberFormat="1" applyFont="1" applyFill="1" applyBorder="1" applyAlignment="1">
      <alignment/>
    </xf>
    <xf numFmtId="4" fontId="0" fillId="7" borderId="20" xfId="0" applyNumberFormat="1" applyFill="1" applyBorder="1" applyAlignment="1">
      <alignment/>
    </xf>
    <xf numFmtId="4" fontId="21" fillId="7" borderId="20" xfId="0" applyNumberFormat="1" applyFont="1" applyFill="1" applyBorder="1" applyAlignment="1">
      <alignment/>
    </xf>
    <xf numFmtId="39" fontId="21" fillId="7" borderId="21" xfId="0" applyNumberFormat="1" applyFont="1" applyFill="1" applyBorder="1" applyAlignment="1">
      <alignment/>
    </xf>
    <xf numFmtId="4" fontId="23" fillId="0" borderId="10" xfId="0" applyNumberFormat="1" applyFont="1" applyFill="1" applyBorder="1" applyAlignment="1">
      <alignment/>
    </xf>
    <xf numFmtId="0" fontId="23" fillId="0" borderId="12" xfId="0" applyFont="1" applyFill="1" applyBorder="1" applyAlignment="1">
      <alignment/>
    </xf>
    <xf numFmtId="4" fontId="24" fillId="0" borderId="10" xfId="0" applyNumberFormat="1" applyFont="1" applyBorder="1" applyAlignment="1">
      <alignment/>
    </xf>
    <xf numFmtId="4" fontId="24" fillId="0" borderId="10" xfId="0" applyNumberFormat="1" applyFont="1" applyFill="1" applyBorder="1" applyAlignment="1">
      <alignment/>
    </xf>
    <xf numFmtId="4" fontId="24" fillId="7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4" fontId="24" fillId="0" borderId="12" xfId="0" applyNumberFormat="1" applyFont="1" applyFill="1" applyBorder="1" applyAlignment="1">
      <alignment/>
    </xf>
    <xf numFmtId="4" fontId="21" fillId="0" borderId="13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22" xfId="0" applyFont="1" applyBorder="1" applyAlignment="1">
      <alignment wrapText="1"/>
    </xf>
    <xf numFmtId="0" fontId="28" fillId="0" borderId="15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17" fontId="21" fillId="0" borderId="13" xfId="0" applyNumberFormat="1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tabSelected="1" workbookViewId="0" topLeftCell="K1">
      <selection activeCell="T36" sqref="T36"/>
    </sheetView>
  </sheetViews>
  <sheetFormatPr defaultColWidth="9.140625" defaultRowHeight="12.75"/>
  <cols>
    <col min="1" max="1" width="5.140625" style="1" customWidth="1"/>
    <col min="2" max="2" width="23.8515625" style="7" customWidth="1"/>
    <col min="3" max="3" width="0.13671875" style="7" customWidth="1"/>
    <col min="4" max="4" width="24.421875" style="7" customWidth="1"/>
    <col min="5" max="5" width="8.421875" style="7" customWidth="1"/>
    <col min="6" max="6" width="7.28125" style="7" customWidth="1"/>
    <col min="7" max="7" width="5.7109375" style="7" customWidth="1"/>
    <col min="8" max="9" width="5.28125" style="7" customWidth="1"/>
    <col min="10" max="10" width="7.28125" style="7" customWidth="1"/>
    <col min="11" max="11" width="3.8515625" style="7" customWidth="1"/>
    <col min="12" max="12" width="10.421875" style="7" customWidth="1"/>
    <col min="13" max="13" width="11.57421875" style="7" customWidth="1"/>
    <col min="14" max="14" width="10.140625" style="27" customWidth="1"/>
    <col min="15" max="15" width="10.421875" style="67" customWidth="1"/>
    <col min="16" max="16" width="7.8515625" style="0" customWidth="1"/>
    <col min="18" max="18" width="10.140625" style="0" customWidth="1"/>
    <col min="19" max="19" width="10.28125" style="0" customWidth="1"/>
    <col min="23" max="23" width="10.00390625" style="75" customWidth="1"/>
    <col min="27" max="27" width="9.7109375" style="75" customWidth="1"/>
    <col min="28" max="28" width="11.57421875" style="75" customWidth="1"/>
  </cols>
  <sheetData>
    <row r="1" spans="2:15" ht="29.25" customHeight="1">
      <c r="B1" s="2" t="s">
        <v>0</v>
      </c>
      <c r="C1" s="2"/>
      <c r="D1" s="3"/>
      <c r="E1" s="4"/>
      <c r="F1" s="5"/>
      <c r="G1" s="5"/>
      <c r="H1" s="5"/>
      <c r="I1" s="5"/>
      <c r="J1" s="6"/>
      <c r="M1" s="53" t="s">
        <v>63</v>
      </c>
      <c r="N1"/>
      <c r="O1" s="1"/>
    </row>
    <row r="2" spans="2:15" ht="15.75">
      <c r="B2" s="2"/>
      <c r="C2" s="2"/>
      <c r="D2" s="3"/>
      <c r="E2" s="4"/>
      <c r="F2" s="5"/>
      <c r="G2" s="5"/>
      <c r="H2" s="5"/>
      <c r="I2" s="5"/>
      <c r="J2" s="6"/>
      <c r="M2" s="10" t="s">
        <v>81</v>
      </c>
      <c r="N2" s="37"/>
      <c r="O2" s="1"/>
    </row>
    <row r="3" spans="2:15" ht="15.75">
      <c r="B3" s="2"/>
      <c r="C3" s="2"/>
      <c r="D3" s="3"/>
      <c r="E3" s="4"/>
      <c r="F3" s="5"/>
      <c r="G3" s="5"/>
      <c r="H3" s="5"/>
      <c r="I3" s="5"/>
      <c r="J3" s="6"/>
      <c r="M3" s="38" t="s">
        <v>75</v>
      </c>
      <c r="N3" s="37"/>
      <c r="O3" s="1"/>
    </row>
    <row r="4" spans="2:16" ht="15.75">
      <c r="B4" s="2"/>
      <c r="C4" s="2"/>
      <c r="D4" s="3"/>
      <c r="E4" s="4"/>
      <c r="F4" s="5"/>
      <c r="G4" s="5"/>
      <c r="H4" s="5"/>
      <c r="I4" s="5"/>
      <c r="J4" s="6"/>
      <c r="O4" s="66"/>
      <c r="P4" s="9"/>
    </row>
    <row r="5" spans="2:14" ht="15.75">
      <c r="B5" s="2"/>
      <c r="C5" s="2"/>
      <c r="D5" s="10" t="s">
        <v>105</v>
      </c>
      <c r="E5" s="5"/>
      <c r="F5" s="5"/>
      <c r="G5" s="5"/>
      <c r="H5" s="5"/>
      <c r="I5" s="6"/>
      <c r="K5" s="27"/>
      <c r="L5" s="27"/>
      <c r="M5" s="27"/>
      <c r="N5"/>
    </row>
    <row r="6" spans="1:17" ht="15.75">
      <c r="A6" s="2" t="s">
        <v>90</v>
      </c>
      <c r="C6" s="2"/>
      <c r="D6" s="3"/>
      <c r="E6" s="6"/>
      <c r="F6" s="2"/>
      <c r="G6" s="5"/>
      <c r="H6" s="5"/>
      <c r="I6" s="5"/>
      <c r="J6" s="6"/>
      <c r="P6" s="123"/>
      <c r="Q6" s="123"/>
    </row>
    <row r="7" spans="2:17" ht="16.5" thickBot="1">
      <c r="B7" s="2"/>
      <c r="C7" s="2"/>
      <c r="D7" s="3"/>
      <c r="E7" s="6"/>
      <c r="F7" s="5"/>
      <c r="G7" s="11"/>
      <c r="H7" s="5"/>
      <c r="I7" s="5"/>
      <c r="J7" s="5"/>
      <c r="K7" s="5"/>
      <c r="L7" s="5"/>
      <c r="M7" s="5"/>
      <c r="N7" s="28"/>
      <c r="P7" s="123"/>
      <c r="Q7" s="123"/>
    </row>
    <row r="8" spans="1:28" ht="83.25" customHeight="1" thickBot="1">
      <c r="A8" s="124" t="s">
        <v>1</v>
      </c>
      <c r="B8" s="125" t="s">
        <v>2</v>
      </c>
      <c r="C8" s="126" t="s">
        <v>3</v>
      </c>
      <c r="D8" s="127" t="s">
        <v>4</v>
      </c>
      <c r="E8" s="128" t="s">
        <v>5</v>
      </c>
      <c r="F8" s="127" t="s">
        <v>6</v>
      </c>
      <c r="G8" s="127" t="s">
        <v>7</v>
      </c>
      <c r="H8" s="127" t="s">
        <v>8</v>
      </c>
      <c r="I8" s="127" t="s">
        <v>9</v>
      </c>
      <c r="J8" s="127" t="s">
        <v>10</v>
      </c>
      <c r="K8" s="127" t="s">
        <v>11</v>
      </c>
      <c r="L8" s="129" t="s">
        <v>103</v>
      </c>
      <c r="M8" s="130" t="s">
        <v>104</v>
      </c>
      <c r="N8" s="130" t="s">
        <v>95</v>
      </c>
      <c r="O8" s="129" t="s">
        <v>76</v>
      </c>
      <c r="P8" s="129" t="s">
        <v>80</v>
      </c>
      <c r="Q8" s="131" t="s">
        <v>77</v>
      </c>
      <c r="R8" s="131" t="s">
        <v>78</v>
      </c>
      <c r="S8" s="132" t="s">
        <v>79</v>
      </c>
      <c r="T8" s="129" t="s">
        <v>85</v>
      </c>
      <c r="U8" s="133">
        <v>44044</v>
      </c>
      <c r="V8" s="129" t="s">
        <v>86</v>
      </c>
      <c r="W8" s="129" t="s">
        <v>89</v>
      </c>
      <c r="X8" s="129" t="s">
        <v>87</v>
      </c>
      <c r="Y8" s="129" t="s">
        <v>102</v>
      </c>
      <c r="Z8" s="129" t="s">
        <v>88</v>
      </c>
      <c r="AA8" s="129" t="s">
        <v>91</v>
      </c>
      <c r="AB8" s="134" t="s">
        <v>93</v>
      </c>
    </row>
    <row r="9" spans="1:28" s="82" customFormat="1" ht="43.5" customHeight="1" thickBot="1">
      <c r="A9" s="81"/>
      <c r="B9" s="78">
        <v>1</v>
      </c>
      <c r="C9" s="46"/>
      <c r="D9" s="46">
        <v>2</v>
      </c>
      <c r="E9" s="46">
        <v>3</v>
      </c>
      <c r="F9" s="46">
        <v>4</v>
      </c>
      <c r="G9" s="46">
        <v>5</v>
      </c>
      <c r="H9" s="46">
        <v>6</v>
      </c>
      <c r="I9" s="47" t="s">
        <v>12</v>
      </c>
      <c r="J9" s="47" t="s">
        <v>13</v>
      </c>
      <c r="K9" s="46">
        <v>9</v>
      </c>
      <c r="L9" s="46">
        <v>10</v>
      </c>
      <c r="M9" s="46">
        <v>11</v>
      </c>
      <c r="N9" s="80" t="s">
        <v>96</v>
      </c>
      <c r="O9" s="79" t="s">
        <v>100</v>
      </c>
      <c r="P9" s="79">
        <v>14</v>
      </c>
      <c r="Q9" s="77">
        <v>15</v>
      </c>
      <c r="R9" s="77">
        <v>16</v>
      </c>
      <c r="S9" s="77" t="s">
        <v>101</v>
      </c>
      <c r="T9" s="77">
        <v>18</v>
      </c>
      <c r="U9" s="77">
        <v>19</v>
      </c>
      <c r="V9" s="77">
        <v>20</v>
      </c>
      <c r="W9" s="77" t="s">
        <v>99</v>
      </c>
      <c r="X9" s="77">
        <v>22</v>
      </c>
      <c r="Y9" s="77">
        <v>23</v>
      </c>
      <c r="Z9" s="77">
        <v>24</v>
      </c>
      <c r="AA9" s="77" t="s">
        <v>98</v>
      </c>
      <c r="AB9" s="83" t="s">
        <v>97</v>
      </c>
    </row>
    <row r="10" spans="1:28" ht="15">
      <c r="A10" s="91">
        <v>1</v>
      </c>
      <c r="B10" s="102" t="s">
        <v>14</v>
      </c>
      <c r="C10" s="102"/>
      <c r="D10" s="103" t="s">
        <v>17</v>
      </c>
      <c r="E10" s="104" t="s">
        <v>15</v>
      </c>
      <c r="F10" s="105">
        <v>80</v>
      </c>
      <c r="G10" s="105" t="s">
        <v>16</v>
      </c>
      <c r="H10" s="105">
        <v>15</v>
      </c>
      <c r="I10" s="106">
        <v>1</v>
      </c>
      <c r="J10" s="106">
        <v>0.8</v>
      </c>
      <c r="K10" s="105"/>
      <c r="L10" s="107">
        <v>1574.3</v>
      </c>
      <c r="M10" s="106">
        <v>1626.5560165975103</v>
      </c>
      <c r="N10" s="106">
        <v>1626.56</v>
      </c>
      <c r="O10" s="108">
        <f aca="true" t="shared" si="0" ref="O10:O34">L10+M10+N10</f>
        <v>4827.41601659751</v>
      </c>
      <c r="P10" s="109">
        <v>0</v>
      </c>
      <c r="Q10" s="110">
        <v>0</v>
      </c>
      <c r="R10" s="111">
        <v>0</v>
      </c>
      <c r="S10" s="112">
        <f>Q10+R10</f>
        <v>0</v>
      </c>
      <c r="T10" s="111">
        <v>0</v>
      </c>
      <c r="U10" s="111">
        <v>0</v>
      </c>
      <c r="V10" s="111">
        <v>0</v>
      </c>
      <c r="W10" s="112">
        <f>T10+U10+V10</f>
        <v>0</v>
      </c>
      <c r="X10" s="111">
        <v>0</v>
      </c>
      <c r="Y10" s="111">
        <v>0</v>
      </c>
      <c r="Z10" s="111">
        <v>0</v>
      </c>
      <c r="AA10" s="112">
        <f>X10+Y10+Z10</f>
        <v>0</v>
      </c>
      <c r="AB10" s="113">
        <f>O10+S10+W10+AA10</f>
        <v>4827.41601659751</v>
      </c>
    </row>
    <row r="11" spans="1:28" ht="15">
      <c r="A11" s="29">
        <v>2</v>
      </c>
      <c r="B11" s="17" t="s">
        <v>18</v>
      </c>
      <c r="C11" s="17">
        <v>37</v>
      </c>
      <c r="D11" s="44" t="s">
        <v>19</v>
      </c>
      <c r="E11" s="14" t="s">
        <v>20</v>
      </c>
      <c r="F11" s="15">
        <v>100</v>
      </c>
      <c r="G11" s="15" t="s">
        <v>21</v>
      </c>
      <c r="H11" s="15">
        <v>15</v>
      </c>
      <c r="I11" s="16">
        <v>1</v>
      </c>
      <c r="J11" s="16">
        <v>1</v>
      </c>
      <c r="K11" s="15"/>
      <c r="L11" s="22">
        <v>1967.87</v>
      </c>
      <c r="M11" s="16">
        <v>2033.1950207468878</v>
      </c>
      <c r="N11" s="16">
        <v>2033.2</v>
      </c>
      <c r="O11" s="68">
        <f t="shared" si="0"/>
        <v>6034.265020746888</v>
      </c>
      <c r="P11" s="76">
        <v>0</v>
      </c>
      <c r="Q11" s="116">
        <v>1072.96</v>
      </c>
      <c r="R11" s="117">
        <v>2062.7802690582957</v>
      </c>
      <c r="S11" s="63">
        <f aca="true" t="shared" si="1" ref="S11:S36">Q11+R11</f>
        <v>3135.740269058296</v>
      </c>
      <c r="T11" s="116">
        <v>2510.4602510460245</v>
      </c>
      <c r="U11" s="116">
        <v>2510.4602510460245</v>
      </c>
      <c r="V11" s="116">
        <v>2510.4602510460245</v>
      </c>
      <c r="W11" s="63">
        <f aca="true" t="shared" si="2" ref="W11:W36">T11+U11+V11</f>
        <v>7531.3807531380735</v>
      </c>
      <c r="X11" s="116">
        <v>1715.4811715481167</v>
      </c>
      <c r="Y11" s="116">
        <v>1715.4811715481167</v>
      </c>
      <c r="Z11" s="116">
        <v>1715.4811715481167</v>
      </c>
      <c r="AA11" s="63">
        <f aca="true" t="shared" si="3" ref="AA11:AA36">X11+Y11+Z11</f>
        <v>5146.44351464435</v>
      </c>
      <c r="AB11" s="84">
        <f aca="true" t="shared" si="4" ref="AB11:AB36">O11+S11+W11+AA11</f>
        <v>21847.829557587607</v>
      </c>
    </row>
    <row r="12" spans="1:28" ht="15">
      <c r="A12" s="29">
        <v>3</v>
      </c>
      <c r="B12" s="17" t="s">
        <v>22</v>
      </c>
      <c r="C12" s="17">
        <v>42</v>
      </c>
      <c r="D12" s="44" t="s">
        <v>23</v>
      </c>
      <c r="E12" s="14" t="s">
        <v>15</v>
      </c>
      <c r="F12" s="15">
        <v>100</v>
      </c>
      <c r="G12" s="15" t="s">
        <v>21</v>
      </c>
      <c r="H12" s="15">
        <v>15</v>
      </c>
      <c r="I12" s="16">
        <v>1</v>
      </c>
      <c r="J12" s="16">
        <v>1</v>
      </c>
      <c r="K12" s="15"/>
      <c r="L12" s="22">
        <v>1967.87</v>
      </c>
      <c r="M12" s="16">
        <v>2033.1950207468878</v>
      </c>
      <c r="N12" s="16">
        <v>2033.2</v>
      </c>
      <c r="O12" s="68">
        <f t="shared" si="0"/>
        <v>6034.265020746888</v>
      </c>
      <c r="P12" s="76">
        <v>0</v>
      </c>
      <c r="Q12" s="116">
        <v>1072.96</v>
      </c>
      <c r="R12" s="117">
        <v>2062.7802690582957</v>
      </c>
      <c r="S12" s="63">
        <f t="shared" si="1"/>
        <v>3135.740269058296</v>
      </c>
      <c r="T12" s="116">
        <v>2510.4602510460245</v>
      </c>
      <c r="U12" s="116">
        <v>2510.4602510460245</v>
      </c>
      <c r="V12" s="116">
        <v>2510.4602510460245</v>
      </c>
      <c r="W12" s="63">
        <f t="shared" si="2"/>
        <v>7531.3807531380735</v>
      </c>
      <c r="X12" s="116">
        <v>1715.4811715481167</v>
      </c>
      <c r="Y12" s="116">
        <v>1715.4811715481167</v>
      </c>
      <c r="Z12" s="116">
        <v>1715.4811715481167</v>
      </c>
      <c r="AA12" s="63">
        <f t="shared" si="3"/>
        <v>5146.44351464435</v>
      </c>
      <c r="AB12" s="84">
        <f t="shared" si="4"/>
        <v>21847.829557587607</v>
      </c>
    </row>
    <row r="13" spans="1:28" ht="15">
      <c r="A13" s="29">
        <v>4</v>
      </c>
      <c r="B13" s="17" t="s">
        <v>24</v>
      </c>
      <c r="C13" s="17">
        <v>38</v>
      </c>
      <c r="D13" s="13" t="s">
        <v>25</v>
      </c>
      <c r="E13" s="14" t="s">
        <v>15</v>
      </c>
      <c r="F13" s="15">
        <v>120</v>
      </c>
      <c r="G13" s="15" t="s">
        <v>26</v>
      </c>
      <c r="H13" s="15">
        <v>15</v>
      </c>
      <c r="I13" s="16">
        <v>1</v>
      </c>
      <c r="J13" s="16">
        <v>1.2</v>
      </c>
      <c r="K13" s="15"/>
      <c r="L13" s="22">
        <v>2361.45</v>
      </c>
      <c r="M13" s="16">
        <v>2439.8340248962654</v>
      </c>
      <c r="N13" s="22">
        <v>2439.83</v>
      </c>
      <c r="O13" s="68">
        <f t="shared" si="0"/>
        <v>7241.114024896266</v>
      </c>
      <c r="P13" s="76">
        <v>0</v>
      </c>
      <c r="Q13" s="116">
        <v>1287.55</v>
      </c>
      <c r="R13" s="117">
        <v>2475.336322869955</v>
      </c>
      <c r="S13" s="63">
        <f t="shared" si="1"/>
        <v>3762.8863228699547</v>
      </c>
      <c r="T13" s="116">
        <v>3012.5523012552294</v>
      </c>
      <c r="U13" s="116">
        <v>3012.5523012552294</v>
      </c>
      <c r="V13" s="116">
        <v>3012.5523012552294</v>
      </c>
      <c r="W13" s="63">
        <f t="shared" si="2"/>
        <v>9037.656903765688</v>
      </c>
      <c r="X13" s="116">
        <v>2058.57740585774</v>
      </c>
      <c r="Y13" s="116">
        <v>2058.57740585774</v>
      </c>
      <c r="Z13" s="116">
        <v>2058.57740585774</v>
      </c>
      <c r="AA13" s="63">
        <f t="shared" si="3"/>
        <v>6175.73221757322</v>
      </c>
      <c r="AB13" s="84">
        <f t="shared" si="4"/>
        <v>26217.38946910513</v>
      </c>
    </row>
    <row r="14" spans="1:28" ht="14.25" customHeight="1">
      <c r="A14" s="29">
        <v>5</v>
      </c>
      <c r="B14" s="12" t="s">
        <v>27</v>
      </c>
      <c r="C14" s="12" t="s">
        <v>27</v>
      </c>
      <c r="D14" s="41" t="s">
        <v>27</v>
      </c>
      <c r="E14" s="40" t="s">
        <v>65</v>
      </c>
      <c r="F14" s="15">
        <v>80</v>
      </c>
      <c r="G14" s="15" t="s">
        <v>16</v>
      </c>
      <c r="H14" s="15">
        <v>15</v>
      </c>
      <c r="I14" s="16">
        <v>1</v>
      </c>
      <c r="J14" s="16">
        <v>0.8</v>
      </c>
      <c r="K14" s="15"/>
      <c r="L14" s="22">
        <v>3148.59</v>
      </c>
      <c r="M14" s="16">
        <v>1626.5560165975103</v>
      </c>
      <c r="N14" s="16">
        <v>1626.56</v>
      </c>
      <c r="O14" s="68">
        <f t="shared" si="0"/>
        <v>6401.706016597511</v>
      </c>
      <c r="P14" s="76">
        <v>0</v>
      </c>
      <c r="Q14" s="116">
        <v>858.37</v>
      </c>
      <c r="R14" s="117">
        <v>1650.2242152466367</v>
      </c>
      <c r="S14" s="63">
        <f t="shared" si="1"/>
        <v>2508.594215246637</v>
      </c>
      <c r="T14" s="116">
        <v>2008.3682008368196</v>
      </c>
      <c r="U14" s="116">
        <v>2008.3682008368196</v>
      </c>
      <c r="V14" s="116">
        <v>2008.3682008368196</v>
      </c>
      <c r="W14" s="63">
        <f t="shared" si="2"/>
        <v>6025.104602510459</v>
      </c>
      <c r="X14" s="116">
        <v>1372.3849372384936</v>
      </c>
      <c r="Y14" s="116">
        <v>1372.3849372384936</v>
      </c>
      <c r="Z14" s="116">
        <v>1372.3849372384936</v>
      </c>
      <c r="AA14" s="63">
        <f t="shared" si="3"/>
        <v>4117.154811715481</v>
      </c>
      <c r="AB14" s="84">
        <f t="shared" si="4"/>
        <v>19052.559646070087</v>
      </c>
    </row>
    <row r="15" spans="1:28" ht="15">
      <c r="A15" s="29">
        <v>6</v>
      </c>
      <c r="B15" s="12" t="s">
        <v>28</v>
      </c>
      <c r="C15" s="12"/>
      <c r="D15" s="41" t="s">
        <v>29</v>
      </c>
      <c r="E15" s="14" t="s">
        <v>65</v>
      </c>
      <c r="F15" s="15">
        <v>80</v>
      </c>
      <c r="G15" s="15" t="s">
        <v>16</v>
      </c>
      <c r="H15" s="15">
        <v>15</v>
      </c>
      <c r="I15" s="16">
        <v>1</v>
      </c>
      <c r="J15" s="16">
        <v>0.8</v>
      </c>
      <c r="K15" s="15"/>
      <c r="L15" s="48">
        <v>1574.3</v>
      </c>
      <c r="M15" s="16">
        <v>1626.5560165975103</v>
      </c>
      <c r="N15" s="16">
        <v>1626.56</v>
      </c>
      <c r="O15" s="68">
        <f t="shared" si="0"/>
        <v>4827.41601659751</v>
      </c>
      <c r="P15" s="76">
        <v>0</v>
      </c>
      <c r="Q15" s="116">
        <v>858.37</v>
      </c>
      <c r="R15" s="117">
        <v>1650.2242152466367</v>
      </c>
      <c r="S15" s="63">
        <f t="shared" si="1"/>
        <v>2508.594215246637</v>
      </c>
      <c r="T15" s="116">
        <v>2008.3682008368196</v>
      </c>
      <c r="U15" s="116">
        <v>2008.3682008368196</v>
      </c>
      <c r="V15" s="116">
        <v>2008.3682008368196</v>
      </c>
      <c r="W15" s="63">
        <f t="shared" si="2"/>
        <v>6025.104602510459</v>
      </c>
      <c r="X15" s="116">
        <v>1372.3849372384936</v>
      </c>
      <c r="Y15" s="116">
        <v>1372.3849372384936</v>
      </c>
      <c r="Z15" s="116">
        <v>1372.3849372384936</v>
      </c>
      <c r="AA15" s="63">
        <f t="shared" si="3"/>
        <v>4117.154811715481</v>
      </c>
      <c r="AB15" s="84">
        <f t="shared" si="4"/>
        <v>17478.269646070086</v>
      </c>
    </row>
    <row r="16" spans="1:28" ht="25.5" customHeight="1">
      <c r="A16" s="30">
        <v>7</v>
      </c>
      <c r="B16" s="18" t="s">
        <v>30</v>
      </c>
      <c r="C16" s="18">
        <v>26</v>
      </c>
      <c r="D16" s="42" t="s">
        <v>30</v>
      </c>
      <c r="E16" s="14" t="s">
        <v>15</v>
      </c>
      <c r="F16" s="15">
        <v>80</v>
      </c>
      <c r="G16" s="15" t="s">
        <v>16</v>
      </c>
      <c r="H16" s="15">
        <v>15</v>
      </c>
      <c r="I16" s="16">
        <v>1</v>
      </c>
      <c r="J16" s="16">
        <v>0.8</v>
      </c>
      <c r="K16" s="15"/>
      <c r="L16" s="48">
        <v>1574.3</v>
      </c>
      <c r="M16" s="16">
        <v>1626.5560165975103</v>
      </c>
      <c r="N16" s="16">
        <v>1626.56</v>
      </c>
      <c r="O16" s="68">
        <f t="shared" si="0"/>
        <v>4827.41601659751</v>
      </c>
      <c r="P16" s="76">
        <v>0</v>
      </c>
      <c r="Q16" s="116">
        <v>858.37</v>
      </c>
      <c r="R16" s="117">
        <v>1650.2242152466367</v>
      </c>
      <c r="S16" s="63">
        <f t="shared" si="1"/>
        <v>2508.594215246637</v>
      </c>
      <c r="T16" s="116">
        <v>2008.3682008368196</v>
      </c>
      <c r="U16" s="116">
        <v>2008.3682008368196</v>
      </c>
      <c r="V16" s="116">
        <v>2008.3682008368196</v>
      </c>
      <c r="W16" s="63">
        <f t="shared" si="2"/>
        <v>6025.104602510459</v>
      </c>
      <c r="X16" s="116">
        <v>1372.3849372384936</v>
      </c>
      <c r="Y16" s="116">
        <v>1372.3849372384936</v>
      </c>
      <c r="Z16" s="116">
        <v>1372.3849372384936</v>
      </c>
      <c r="AA16" s="63">
        <f t="shared" si="3"/>
        <v>4117.154811715481</v>
      </c>
      <c r="AB16" s="84">
        <f t="shared" si="4"/>
        <v>17478.269646070086</v>
      </c>
    </row>
    <row r="17" spans="1:28" ht="15">
      <c r="A17" s="30">
        <v>8</v>
      </c>
      <c r="B17" s="17" t="s">
        <v>31</v>
      </c>
      <c r="C17" s="17">
        <v>39</v>
      </c>
      <c r="D17" s="41" t="s">
        <v>32</v>
      </c>
      <c r="E17" s="14" t="s">
        <v>33</v>
      </c>
      <c r="F17" s="15">
        <v>80</v>
      </c>
      <c r="G17" s="15" t="s">
        <v>16</v>
      </c>
      <c r="H17" s="15">
        <v>15</v>
      </c>
      <c r="I17" s="16">
        <v>1</v>
      </c>
      <c r="J17" s="16">
        <v>1.2</v>
      </c>
      <c r="K17" s="15">
        <v>50</v>
      </c>
      <c r="L17" s="22">
        <v>2361.45</v>
      </c>
      <c r="M17" s="16">
        <v>2439.8340248962654</v>
      </c>
      <c r="N17" s="22">
        <v>2439.83</v>
      </c>
      <c r="O17" s="68">
        <f t="shared" si="0"/>
        <v>7241.114024896266</v>
      </c>
      <c r="P17" s="76">
        <v>0</v>
      </c>
      <c r="Q17" s="116">
        <v>1287.55</v>
      </c>
      <c r="R17" s="117">
        <v>2475.336322869955</v>
      </c>
      <c r="S17" s="63">
        <f t="shared" si="1"/>
        <v>3762.8863228699547</v>
      </c>
      <c r="T17" s="116">
        <v>3012.5523012552294</v>
      </c>
      <c r="U17" s="116">
        <v>3012.5523012552294</v>
      </c>
      <c r="V17" s="116">
        <v>3012.5523012552294</v>
      </c>
      <c r="W17" s="63">
        <f t="shared" si="2"/>
        <v>9037.656903765688</v>
      </c>
      <c r="X17" s="116">
        <v>2058.57740585774</v>
      </c>
      <c r="Y17" s="116">
        <v>2058.57740585774</v>
      </c>
      <c r="Z17" s="116">
        <v>2058.57740585774</v>
      </c>
      <c r="AA17" s="63">
        <f t="shared" si="3"/>
        <v>6175.73221757322</v>
      </c>
      <c r="AB17" s="84">
        <f t="shared" si="4"/>
        <v>26217.38946910513</v>
      </c>
    </row>
    <row r="18" spans="1:28" ht="15">
      <c r="A18" s="30">
        <v>9</v>
      </c>
      <c r="B18" s="12" t="s">
        <v>34</v>
      </c>
      <c r="C18" s="12">
        <v>25</v>
      </c>
      <c r="D18" s="44" t="s">
        <v>34</v>
      </c>
      <c r="E18" s="14" t="s">
        <v>35</v>
      </c>
      <c r="F18" s="15">
        <v>100</v>
      </c>
      <c r="G18" s="15" t="s">
        <v>21</v>
      </c>
      <c r="H18" s="15">
        <v>15</v>
      </c>
      <c r="I18" s="16">
        <v>1</v>
      </c>
      <c r="J18" s="16">
        <v>1.5</v>
      </c>
      <c r="K18" s="15">
        <v>50</v>
      </c>
      <c r="L18" s="22">
        <v>2951.77</v>
      </c>
      <c r="M18" s="16">
        <v>3049.7925311203317</v>
      </c>
      <c r="N18" s="16">
        <v>3049.73</v>
      </c>
      <c r="O18" s="68">
        <f t="shared" si="0"/>
        <v>9051.29253112033</v>
      </c>
      <c r="P18" s="76">
        <v>0</v>
      </c>
      <c r="Q18" s="116">
        <v>1609.44</v>
      </c>
      <c r="R18" s="117">
        <v>3094.19</v>
      </c>
      <c r="S18" s="63">
        <f t="shared" si="1"/>
        <v>4703.63</v>
      </c>
      <c r="T18" s="116">
        <v>3765.6903765690367</v>
      </c>
      <c r="U18" s="116">
        <v>3765.6903765690367</v>
      </c>
      <c r="V18" s="116">
        <v>3765.6903765690367</v>
      </c>
      <c r="W18" s="63">
        <f t="shared" si="2"/>
        <v>11297.07112970711</v>
      </c>
      <c r="X18" s="116">
        <v>2573.221757322175</v>
      </c>
      <c r="Y18" s="116">
        <v>2573.221757322175</v>
      </c>
      <c r="Z18" s="116">
        <v>2573.22</v>
      </c>
      <c r="AA18" s="63">
        <f t="shared" si="3"/>
        <v>7719.66351464435</v>
      </c>
      <c r="AB18" s="84">
        <f t="shared" si="4"/>
        <v>32771.65717547179</v>
      </c>
    </row>
    <row r="19" spans="1:28" ht="15">
      <c r="A19" s="30">
        <v>10</v>
      </c>
      <c r="B19" s="12" t="s">
        <v>36</v>
      </c>
      <c r="C19" s="12">
        <v>28</v>
      </c>
      <c r="D19" s="44" t="s">
        <v>36</v>
      </c>
      <c r="E19" s="14" t="s">
        <v>15</v>
      </c>
      <c r="F19" s="15">
        <v>100</v>
      </c>
      <c r="G19" s="15" t="s">
        <v>21</v>
      </c>
      <c r="H19" s="15">
        <v>15</v>
      </c>
      <c r="I19" s="16">
        <v>1</v>
      </c>
      <c r="J19" s="16">
        <v>1</v>
      </c>
      <c r="K19" s="15"/>
      <c r="L19" s="22">
        <v>1967.87</v>
      </c>
      <c r="M19" s="16">
        <v>2033.1950207468878</v>
      </c>
      <c r="N19" s="16">
        <v>2033.2</v>
      </c>
      <c r="O19" s="68">
        <f t="shared" si="0"/>
        <v>6034.265020746888</v>
      </c>
      <c r="P19" s="76">
        <v>0</v>
      </c>
      <c r="Q19" s="116">
        <v>1072.96</v>
      </c>
      <c r="R19" s="117">
        <v>2062.7802690582957</v>
      </c>
      <c r="S19" s="63">
        <f t="shared" si="1"/>
        <v>3135.740269058296</v>
      </c>
      <c r="T19" s="116">
        <v>2510.4602510460245</v>
      </c>
      <c r="U19" s="116">
        <v>2510.4602510460245</v>
      </c>
      <c r="V19" s="116">
        <v>2510.4602510460245</v>
      </c>
      <c r="W19" s="63">
        <f t="shared" si="2"/>
        <v>7531.3807531380735</v>
      </c>
      <c r="X19" s="116">
        <v>1715.4811715481167</v>
      </c>
      <c r="Y19" s="116">
        <v>1715.4811715481167</v>
      </c>
      <c r="Z19" s="116">
        <v>1715.4811715481167</v>
      </c>
      <c r="AA19" s="63">
        <f t="shared" si="3"/>
        <v>5146.44351464435</v>
      </c>
      <c r="AB19" s="84">
        <f t="shared" si="4"/>
        <v>21847.829557587607</v>
      </c>
    </row>
    <row r="20" spans="1:28" ht="15">
      <c r="A20" s="30">
        <v>11</v>
      </c>
      <c r="B20" s="12" t="s">
        <v>37</v>
      </c>
      <c r="C20" s="12">
        <v>31</v>
      </c>
      <c r="D20" s="44" t="s">
        <v>37</v>
      </c>
      <c r="E20" s="14" t="s">
        <v>15</v>
      </c>
      <c r="F20" s="15">
        <v>100</v>
      </c>
      <c r="G20" s="15" t="s">
        <v>21</v>
      </c>
      <c r="H20" s="15">
        <v>15</v>
      </c>
      <c r="I20" s="16">
        <v>1</v>
      </c>
      <c r="J20" s="16">
        <v>1</v>
      </c>
      <c r="K20" s="15"/>
      <c r="L20" s="22">
        <v>1967.87</v>
      </c>
      <c r="M20" s="16">
        <v>2033.1950207468878</v>
      </c>
      <c r="N20" s="16">
        <v>2033.2</v>
      </c>
      <c r="O20" s="68">
        <f t="shared" si="0"/>
        <v>6034.265020746888</v>
      </c>
      <c r="P20" s="76">
        <v>0</v>
      </c>
      <c r="Q20" s="116">
        <v>1072.96</v>
      </c>
      <c r="R20" s="117">
        <v>2062.7802690582957</v>
      </c>
      <c r="S20" s="63">
        <f t="shared" si="1"/>
        <v>3135.740269058296</v>
      </c>
      <c r="T20" s="116">
        <v>2510.4602510460245</v>
      </c>
      <c r="U20" s="116">
        <v>2510.4602510460245</v>
      </c>
      <c r="V20" s="116">
        <v>2510.4602510460245</v>
      </c>
      <c r="W20" s="63">
        <f t="shared" si="2"/>
        <v>7531.3807531380735</v>
      </c>
      <c r="X20" s="116">
        <v>1715.4811715481167</v>
      </c>
      <c r="Y20" s="116">
        <v>1715.4811715481167</v>
      </c>
      <c r="Z20" s="116">
        <v>1715.4811715481167</v>
      </c>
      <c r="AA20" s="63">
        <f t="shared" si="3"/>
        <v>5146.44351464435</v>
      </c>
      <c r="AB20" s="84">
        <f t="shared" si="4"/>
        <v>21847.829557587607</v>
      </c>
    </row>
    <row r="21" spans="1:28" ht="15">
      <c r="A21" s="91">
        <v>12</v>
      </c>
      <c r="B21" s="92" t="s">
        <v>38</v>
      </c>
      <c r="C21" s="92">
        <v>40</v>
      </c>
      <c r="D21" s="93" t="s">
        <v>39</v>
      </c>
      <c r="E21" s="94" t="s">
        <v>15</v>
      </c>
      <c r="F21" s="95">
        <v>100</v>
      </c>
      <c r="G21" s="95" t="s">
        <v>21</v>
      </c>
      <c r="H21" s="95">
        <v>15</v>
      </c>
      <c r="I21" s="96">
        <v>1</v>
      </c>
      <c r="J21" s="96">
        <v>1</v>
      </c>
      <c r="K21" s="95"/>
      <c r="L21" s="97">
        <v>1967.87</v>
      </c>
      <c r="M21" s="96">
        <v>2033.1950207468878</v>
      </c>
      <c r="N21" s="96">
        <v>2033.2</v>
      </c>
      <c r="O21" s="98">
        <f t="shared" si="0"/>
        <v>6034.265020746888</v>
      </c>
      <c r="P21" s="99">
        <v>0</v>
      </c>
      <c r="Q21" s="118">
        <v>1072.96</v>
      </c>
      <c r="R21" s="118">
        <v>0</v>
      </c>
      <c r="S21" s="100">
        <f t="shared" si="1"/>
        <v>1072.96</v>
      </c>
      <c r="T21" s="118">
        <v>0</v>
      </c>
      <c r="U21" s="118">
        <v>0</v>
      </c>
      <c r="V21" s="118">
        <v>0</v>
      </c>
      <c r="W21" s="100">
        <f t="shared" si="2"/>
        <v>0</v>
      </c>
      <c r="X21" s="118">
        <v>0</v>
      </c>
      <c r="Y21" s="118">
        <v>0</v>
      </c>
      <c r="Z21" s="118">
        <v>0</v>
      </c>
      <c r="AA21" s="100">
        <f t="shared" si="3"/>
        <v>0</v>
      </c>
      <c r="AB21" s="101">
        <f t="shared" si="4"/>
        <v>7107.225020746888</v>
      </c>
    </row>
    <row r="22" spans="1:28" ht="15">
      <c r="A22" s="30">
        <v>13</v>
      </c>
      <c r="B22" s="12" t="s">
        <v>40</v>
      </c>
      <c r="C22" s="12">
        <v>33</v>
      </c>
      <c r="D22" s="41" t="s">
        <v>40</v>
      </c>
      <c r="E22" s="14" t="s">
        <v>15</v>
      </c>
      <c r="F22" s="15">
        <v>80</v>
      </c>
      <c r="G22" s="15" t="s">
        <v>16</v>
      </c>
      <c r="H22" s="15">
        <v>15</v>
      </c>
      <c r="I22" s="16">
        <v>1</v>
      </c>
      <c r="J22" s="16">
        <v>0.8</v>
      </c>
      <c r="K22" s="15"/>
      <c r="L22" s="48">
        <v>1574.3</v>
      </c>
      <c r="M22" s="16">
        <v>1626.5560165975103</v>
      </c>
      <c r="N22" s="16">
        <v>1626.56</v>
      </c>
      <c r="O22" s="68">
        <f t="shared" si="0"/>
        <v>4827.41601659751</v>
      </c>
      <c r="P22" s="76">
        <v>0</v>
      </c>
      <c r="Q22" s="116">
        <v>858.37</v>
      </c>
      <c r="R22" s="117">
        <v>1650.2242152466367</v>
      </c>
      <c r="S22" s="63">
        <f t="shared" si="1"/>
        <v>2508.594215246637</v>
      </c>
      <c r="T22" s="116">
        <v>2008.3682008368196</v>
      </c>
      <c r="U22" s="116">
        <v>2008.3682008368196</v>
      </c>
      <c r="V22" s="116">
        <v>2008.3682008368196</v>
      </c>
      <c r="W22" s="63">
        <f t="shared" si="2"/>
        <v>6025.104602510459</v>
      </c>
      <c r="X22" s="116">
        <v>1372.3849372384936</v>
      </c>
      <c r="Y22" s="116">
        <v>1372.3849372384936</v>
      </c>
      <c r="Z22" s="116">
        <v>1372.3849372384936</v>
      </c>
      <c r="AA22" s="63">
        <f t="shared" si="3"/>
        <v>4117.154811715481</v>
      </c>
      <c r="AB22" s="84">
        <f t="shared" si="4"/>
        <v>17478.269646070086</v>
      </c>
    </row>
    <row r="23" spans="1:28" ht="15">
      <c r="A23" s="30">
        <v>14</v>
      </c>
      <c r="B23" s="17" t="s">
        <v>41</v>
      </c>
      <c r="C23" s="17">
        <v>41</v>
      </c>
      <c r="D23" s="41" t="s">
        <v>42</v>
      </c>
      <c r="E23" s="14" t="s">
        <v>15</v>
      </c>
      <c r="F23" s="15">
        <v>80</v>
      </c>
      <c r="G23" s="15" t="s">
        <v>16</v>
      </c>
      <c r="H23" s="15">
        <v>15</v>
      </c>
      <c r="I23" s="16">
        <v>1</v>
      </c>
      <c r="J23" s="16">
        <v>0.8</v>
      </c>
      <c r="K23" s="15"/>
      <c r="L23" s="16">
        <v>1574.3</v>
      </c>
      <c r="M23" s="16">
        <v>1626.5560165975103</v>
      </c>
      <c r="N23" s="16">
        <v>1626.56</v>
      </c>
      <c r="O23" s="68">
        <f t="shared" si="0"/>
        <v>4827.41601659751</v>
      </c>
      <c r="P23" s="76">
        <v>0</v>
      </c>
      <c r="Q23" s="116">
        <v>858.37</v>
      </c>
      <c r="R23" s="117">
        <v>1650.2242152466367</v>
      </c>
      <c r="S23" s="63">
        <f t="shared" si="1"/>
        <v>2508.594215246637</v>
      </c>
      <c r="T23" s="116">
        <v>2008.3682008368196</v>
      </c>
      <c r="U23" s="116">
        <v>2008.3682008368196</v>
      </c>
      <c r="V23" s="116">
        <v>2008.3682008368196</v>
      </c>
      <c r="W23" s="63">
        <f t="shared" si="2"/>
        <v>6025.104602510459</v>
      </c>
      <c r="X23" s="116">
        <v>1372.3849372384936</v>
      </c>
      <c r="Y23" s="116">
        <v>1372.3849372384936</v>
      </c>
      <c r="Z23" s="116">
        <v>1372.3849372384936</v>
      </c>
      <c r="AA23" s="63">
        <f t="shared" si="3"/>
        <v>4117.154811715481</v>
      </c>
      <c r="AB23" s="84">
        <f t="shared" si="4"/>
        <v>17478.269646070086</v>
      </c>
    </row>
    <row r="24" spans="1:28" ht="15">
      <c r="A24" s="30">
        <v>15</v>
      </c>
      <c r="B24" s="12" t="s">
        <v>43</v>
      </c>
      <c r="C24" s="12">
        <v>35</v>
      </c>
      <c r="D24" s="44" t="s">
        <v>43</v>
      </c>
      <c r="E24" s="14" t="s">
        <v>15</v>
      </c>
      <c r="F24" s="15">
        <v>100</v>
      </c>
      <c r="G24" s="15" t="s">
        <v>21</v>
      </c>
      <c r="H24" s="15">
        <v>15</v>
      </c>
      <c r="I24" s="16">
        <v>1</v>
      </c>
      <c r="J24" s="16">
        <v>1</v>
      </c>
      <c r="K24" s="15"/>
      <c r="L24" s="22">
        <v>1967.87</v>
      </c>
      <c r="M24" s="16">
        <v>2033.1950207468878</v>
      </c>
      <c r="N24" s="16">
        <v>2033.2</v>
      </c>
      <c r="O24" s="68">
        <f t="shared" si="0"/>
        <v>6034.265020746888</v>
      </c>
      <c r="P24" s="76">
        <v>0</v>
      </c>
      <c r="Q24" s="116">
        <v>1072.96</v>
      </c>
      <c r="R24" s="117">
        <v>2062.7802690582957</v>
      </c>
      <c r="S24" s="63">
        <f t="shared" si="1"/>
        <v>3135.740269058296</v>
      </c>
      <c r="T24" s="116">
        <v>2510.4602510460245</v>
      </c>
      <c r="U24" s="116">
        <v>2510.4602510460245</v>
      </c>
      <c r="V24" s="116">
        <v>2510.4602510460245</v>
      </c>
      <c r="W24" s="63">
        <f t="shared" si="2"/>
        <v>7531.3807531380735</v>
      </c>
      <c r="X24" s="116">
        <v>1715.4811715481167</v>
      </c>
      <c r="Y24" s="116">
        <v>1715.4811715481167</v>
      </c>
      <c r="Z24" s="116">
        <v>1715.4811715481167</v>
      </c>
      <c r="AA24" s="63">
        <f t="shared" si="3"/>
        <v>5146.44351464435</v>
      </c>
      <c r="AB24" s="84">
        <f t="shared" si="4"/>
        <v>21847.829557587607</v>
      </c>
    </row>
    <row r="25" spans="1:28" s="8" customFormat="1" ht="15">
      <c r="A25" s="29">
        <v>16</v>
      </c>
      <c r="B25" s="17" t="s">
        <v>44</v>
      </c>
      <c r="C25" s="17">
        <v>18</v>
      </c>
      <c r="D25" s="41" t="s">
        <v>45</v>
      </c>
      <c r="E25" s="14" t="s">
        <v>15</v>
      </c>
      <c r="F25" s="15">
        <v>80</v>
      </c>
      <c r="G25" s="15" t="s">
        <v>16</v>
      </c>
      <c r="H25" s="15">
        <v>15</v>
      </c>
      <c r="I25" s="16">
        <v>1</v>
      </c>
      <c r="J25" s="16">
        <v>0.8</v>
      </c>
      <c r="K25" s="15"/>
      <c r="L25" s="48">
        <v>1574.3</v>
      </c>
      <c r="M25" s="16">
        <v>1626.5560165975103</v>
      </c>
      <c r="N25" s="16">
        <v>1626.56</v>
      </c>
      <c r="O25" s="68">
        <f t="shared" si="0"/>
        <v>4827.41601659751</v>
      </c>
      <c r="P25" s="76">
        <v>0</v>
      </c>
      <c r="Q25" s="117">
        <v>858.37</v>
      </c>
      <c r="R25" s="117">
        <v>1650.2242152466367</v>
      </c>
      <c r="S25" s="63">
        <f t="shared" si="1"/>
        <v>2508.594215246637</v>
      </c>
      <c r="T25" s="117">
        <v>2008.3682008368196</v>
      </c>
      <c r="U25" s="117">
        <v>2008.3682008368196</v>
      </c>
      <c r="V25" s="117">
        <v>2008.3682008368196</v>
      </c>
      <c r="W25" s="63">
        <f t="shared" si="2"/>
        <v>6025.104602510459</v>
      </c>
      <c r="X25" s="117">
        <v>1372.3849372384936</v>
      </c>
      <c r="Y25" s="117">
        <v>1372.3849372384936</v>
      </c>
      <c r="Z25" s="117">
        <v>1372.3849372384936</v>
      </c>
      <c r="AA25" s="63">
        <f t="shared" si="3"/>
        <v>4117.154811715481</v>
      </c>
      <c r="AB25" s="84">
        <f t="shared" si="4"/>
        <v>17478.269646070086</v>
      </c>
    </row>
    <row r="26" spans="1:28" ht="15">
      <c r="A26" s="30">
        <v>17</v>
      </c>
      <c r="B26" s="12" t="s">
        <v>46</v>
      </c>
      <c r="C26" s="12">
        <v>30</v>
      </c>
      <c r="D26" s="41" t="s">
        <v>47</v>
      </c>
      <c r="E26" s="14" t="s">
        <v>15</v>
      </c>
      <c r="F26" s="15">
        <v>80</v>
      </c>
      <c r="G26" s="15" t="s">
        <v>16</v>
      </c>
      <c r="H26" s="15">
        <v>15</v>
      </c>
      <c r="I26" s="16">
        <v>1</v>
      </c>
      <c r="J26" s="16">
        <v>0.8</v>
      </c>
      <c r="K26" s="15"/>
      <c r="L26" s="48">
        <v>1574.3</v>
      </c>
      <c r="M26" s="16">
        <v>1626.5560165975103</v>
      </c>
      <c r="N26" s="16">
        <v>1626.56</v>
      </c>
      <c r="O26" s="68">
        <f t="shared" si="0"/>
        <v>4827.41601659751</v>
      </c>
      <c r="P26" s="76">
        <v>0</v>
      </c>
      <c r="Q26" s="116">
        <v>858.37</v>
      </c>
      <c r="R26" s="117">
        <v>1650.2242152466367</v>
      </c>
      <c r="S26" s="63">
        <f t="shared" si="1"/>
        <v>2508.594215246637</v>
      </c>
      <c r="T26" s="116">
        <v>2008.3682008368196</v>
      </c>
      <c r="U26" s="116">
        <v>2008.3682008368196</v>
      </c>
      <c r="V26" s="116">
        <v>2008.3682008368196</v>
      </c>
      <c r="W26" s="63">
        <f t="shared" si="2"/>
        <v>6025.104602510459</v>
      </c>
      <c r="X26" s="116">
        <v>1372.3849372384936</v>
      </c>
      <c r="Y26" s="116">
        <v>1372.3849372384936</v>
      </c>
      <c r="Z26" s="116">
        <v>1372.3849372384936</v>
      </c>
      <c r="AA26" s="63">
        <f t="shared" si="3"/>
        <v>4117.154811715481</v>
      </c>
      <c r="AB26" s="84">
        <f t="shared" si="4"/>
        <v>17478.269646070086</v>
      </c>
    </row>
    <row r="27" spans="1:28" ht="15">
      <c r="A27" s="30">
        <v>18</v>
      </c>
      <c r="B27" s="12" t="s">
        <v>48</v>
      </c>
      <c r="C27" s="12">
        <v>34</v>
      </c>
      <c r="D27" s="41" t="s">
        <v>49</v>
      </c>
      <c r="E27" s="114" t="s">
        <v>50</v>
      </c>
      <c r="F27" s="15">
        <v>80</v>
      </c>
      <c r="G27" s="15" t="s">
        <v>16</v>
      </c>
      <c r="H27" s="15">
        <v>15</v>
      </c>
      <c r="I27" s="16">
        <v>1</v>
      </c>
      <c r="J27" s="16">
        <v>1.2</v>
      </c>
      <c r="K27" s="15">
        <v>50</v>
      </c>
      <c r="L27" s="22">
        <v>2361.45</v>
      </c>
      <c r="M27" s="16">
        <v>2439.8340248962654</v>
      </c>
      <c r="N27" s="22">
        <v>2439.83</v>
      </c>
      <c r="O27" s="68">
        <f t="shared" si="0"/>
        <v>7241.114024896266</v>
      </c>
      <c r="P27" s="76">
        <v>0</v>
      </c>
      <c r="Q27" s="116">
        <v>1287.55</v>
      </c>
      <c r="R27" s="117">
        <v>2475.336322869955</v>
      </c>
      <c r="S27" s="63">
        <f t="shared" si="1"/>
        <v>3762.8863228699547</v>
      </c>
      <c r="T27" s="116">
        <v>3012.5523012552294</v>
      </c>
      <c r="U27" s="116">
        <v>3012.5523012552294</v>
      </c>
      <c r="V27" s="116">
        <v>3012.5523012552294</v>
      </c>
      <c r="W27" s="63">
        <f t="shared" si="2"/>
        <v>9037.656903765688</v>
      </c>
      <c r="X27" s="116">
        <v>2058.57740585774</v>
      </c>
      <c r="Y27" s="116">
        <v>2058.57740585774</v>
      </c>
      <c r="Z27" s="116">
        <v>2058.57740585774</v>
      </c>
      <c r="AA27" s="63">
        <f t="shared" si="3"/>
        <v>6175.73221757322</v>
      </c>
      <c r="AB27" s="84">
        <f t="shared" si="4"/>
        <v>26217.38946910513</v>
      </c>
    </row>
    <row r="28" spans="1:28" ht="15">
      <c r="A28" s="30">
        <v>19</v>
      </c>
      <c r="B28" s="31" t="s">
        <v>51</v>
      </c>
      <c r="C28" s="12">
        <v>17</v>
      </c>
      <c r="D28" s="41" t="s">
        <v>52</v>
      </c>
      <c r="E28" s="14" t="s">
        <v>15</v>
      </c>
      <c r="F28" s="15">
        <v>80</v>
      </c>
      <c r="G28" s="15" t="s">
        <v>16</v>
      </c>
      <c r="H28" s="15">
        <v>15</v>
      </c>
      <c r="I28" s="16">
        <v>1</v>
      </c>
      <c r="J28" s="16">
        <v>0.8</v>
      </c>
      <c r="K28" s="15"/>
      <c r="L28" s="48">
        <v>1574.3</v>
      </c>
      <c r="M28" s="22">
        <v>1626.5560165975103</v>
      </c>
      <c r="N28" s="16">
        <v>1626.56</v>
      </c>
      <c r="O28" s="68">
        <f t="shared" si="0"/>
        <v>4827.41601659751</v>
      </c>
      <c r="P28" s="76">
        <v>0</v>
      </c>
      <c r="Q28" s="116">
        <v>858.37</v>
      </c>
      <c r="R28" s="117">
        <v>1650.2242152466367</v>
      </c>
      <c r="S28" s="63">
        <f t="shared" si="1"/>
        <v>2508.594215246637</v>
      </c>
      <c r="T28" s="116">
        <v>2008.3682008368196</v>
      </c>
      <c r="U28" s="116">
        <v>2008.3682008368196</v>
      </c>
      <c r="V28" s="116">
        <v>2008.3682008368196</v>
      </c>
      <c r="W28" s="63">
        <f t="shared" si="2"/>
        <v>6025.104602510459</v>
      </c>
      <c r="X28" s="116">
        <v>1372.3849372384936</v>
      </c>
      <c r="Y28" s="116">
        <v>1372.3849372384936</v>
      </c>
      <c r="Z28" s="116">
        <v>1372.3849372384936</v>
      </c>
      <c r="AA28" s="63">
        <f t="shared" si="3"/>
        <v>4117.154811715481</v>
      </c>
      <c r="AB28" s="84">
        <f t="shared" si="4"/>
        <v>17478.269646070086</v>
      </c>
    </row>
    <row r="29" spans="1:28" s="8" customFormat="1" ht="15">
      <c r="A29" s="29">
        <v>20</v>
      </c>
      <c r="B29" s="12" t="s">
        <v>53</v>
      </c>
      <c r="C29" s="12">
        <v>48</v>
      </c>
      <c r="D29" s="44" t="s">
        <v>54</v>
      </c>
      <c r="E29" s="14" t="s">
        <v>15</v>
      </c>
      <c r="F29" s="15">
        <v>100</v>
      </c>
      <c r="G29" s="15" t="s">
        <v>21</v>
      </c>
      <c r="H29" s="15">
        <v>15</v>
      </c>
      <c r="I29" s="16">
        <v>1</v>
      </c>
      <c r="J29" s="16">
        <v>1</v>
      </c>
      <c r="K29" s="15"/>
      <c r="L29" s="22">
        <v>1967.87</v>
      </c>
      <c r="M29" s="22">
        <v>2033.1950207468878</v>
      </c>
      <c r="N29" s="16">
        <v>2033.2</v>
      </c>
      <c r="O29" s="68">
        <f t="shared" si="0"/>
        <v>6034.265020746888</v>
      </c>
      <c r="P29" s="76">
        <v>0</v>
      </c>
      <c r="Q29" s="117">
        <v>1072.96</v>
      </c>
      <c r="R29" s="117">
        <v>2062.7802690582957</v>
      </c>
      <c r="S29" s="63">
        <f t="shared" si="1"/>
        <v>3135.740269058296</v>
      </c>
      <c r="T29" s="117">
        <v>2510.4602510460245</v>
      </c>
      <c r="U29" s="117">
        <v>2510.4602510460245</v>
      </c>
      <c r="V29" s="117">
        <v>2510.4602510460245</v>
      </c>
      <c r="W29" s="63">
        <f t="shared" si="2"/>
        <v>7531.3807531380735</v>
      </c>
      <c r="X29" s="117">
        <v>1715.4811715481167</v>
      </c>
      <c r="Y29" s="117">
        <v>1715.4811715481167</v>
      </c>
      <c r="Z29" s="117">
        <v>1715.4811715481167</v>
      </c>
      <c r="AA29" s="63">
        <f t="shared" si="3"/>
        <v>5146.44351464435</v>
      </c>
      <c r="AB29" s="84">
        <f t="shared" si="4"/>
        <v>21847.829557587607</v>
      </c>
    </row>
    <row r="30" spans="1:28" s="8" customFormat="1" ht="15">
      <c r="A30" s="29">
        <v>21</v>
      </c>
      <c r="B30" s="19" t="s">
        <v>55</v>
      </c>
      <c r="C30" s="19"/>
      <c r="D30" s="43" t="s">
        <v>56</v>
      </c>
      <c r="E30" s="20" t="s">
        <v>15</v>
      </c>
      <c r="F30" s="21">
        <v>80</v>
      </c>
      <c r="G30" s="21" t="s">
        <v>16</v>
      </c>
      <c r="H30" s="21">
        <v>15</v>
      </c>
      <c r="I30" s="22">
        <v>1</v>
      </c>
      <c r="J30" s="22">
        <v>0.8</v>
      </c>
      <c r="K30" s="21"/>
      <c r="L30" s="48">
        <v>1574.3</v>
      </c>
      <c r="M30" s="22">
        <v>1626.5560165975103</v>
      </c>
      <c r="N30" s="16">
        <v>1626.56</v>
      </c>
      <c r="O30" s="68">
        <f t="shared" si="0"/>
        <v>4827.41601659751</v>
      </c>
      <c r="P30" s="76">
        <v>0</v>
      </c>
      <c r="Q30" s="117">
        <v>858.37</v>
      </c>
      <c r="R30" s="117">
        <v>1650.2242152466367</v>
      </c>
      <c r="S30" s="63">
        <f t="shared" si="1"/>
        <v>2508.594215246637</v>
      </c>
      <c r="T30" s="117">
        <v>2008.3682008368196</v>
      </c>
      <c r="U30" s="117">
        <v>2008.3682008368196</v>
      </c>
      <c r="V30" s="117">
        <v>2008.3682008368196</v>
      </c>
      <c r="W30" s="63">
        <f t="shared" si="2"/>
        <v>6025.104602510459</v>
      </c>
      <c r="X30" s="117">
        <v>1372.3849372384936</v>
      </c>
      <c r="Y30" s="117">
        <v>1372.3849372384936</v>
      </c>
      <c r="Z30" s="117">
        <v>1372.3849372384936</v>
      </c>
      <c r="AA30" s="63">
        <f t="shared" si="3"/>
        <v>4117.154811715481</v>
      </c>
      <c r="AB30" s="84">
        <f t="shared" si="4"/>
        <v>17478.269646070086</v>
      </c>
    </row>
    <row r="31" spans="1:28" s="8" customFormat="1" ht="15">
      <c r="A31" s="29">
        <v>22</v>
      </c>
      <c r="B31" s="23" t="s">
        <v>64</v>
      </c>
      <c r="C31" s="19"/>
      <c r="D31" s="43" t="s">
        <v>64</v>
      </c>
      <c r="E31" s="20" t="s">
        <v>66</v>
      </c>
      <c r="F31" s="21">
        <v>80</v>
      </c>
      <c r="G31" s="21" t="s">
        <v>16</v>
      </c>
      <c r="H31" s="21">
        <v>15</v>
      </c>
      <c r="I31" s="22">
        <v>1</v>
      </c>
      <c r="J31" s="22">
        <v>1.2</v>
      </c>
      <c r="K31" s="21">
        <v>50</v>
      </c>
      <c r="L31" s="22">
        <v>2361.45</v>
      </c>
      <c r="M31" s="22">
        <v>2439.8340248962654</v>
      </c>
      <c r="N31" s="22">
        <v>2439.83</v>
      </c>
      <c r="O31" s="68">
        <f t="shared" si="0"/>
        <v>7241.114024896266</v>
      </c>
      <c r="P31" s="76">
        <v>0</v>
      </c>
      <c r="Q31" s="117">
        <v>1287.55</v>
      </c>
      <c r="R31" s="117">
        <v>2475.336322869955</v>
      </c>
      <c r="S31" s="63">
        <f t="shared" si="1"/>
        <v>3762.8863228699547</v>
      </c>
      <c r="T31" s="117">
        <v>3012.5523012552294</v>
      </c>
      <c r="U31" s="117">
        <v>3012.5523012552294</v>
      </c>
      <c r="V31" s="117">
        <v>3012.5523012552294</v>
      </c>
      <c r="W31" s="63">
        <f t="shared" si="2"/>
        <v>9037.656903765688</v>
      </c>
      <c r="X31" s="117">
        <v>2058.57740585774</v>
      </c>
      <c r="Y31" s="117">
        <v>2058.57740585774</v>
      </c>
      <c r="Z31" s="117">
        <v>2058.57740585774</v>
      </c>
      <c r="AA31" s="63">
        <f t="shared" si="3"/>
        <v>6175.73221757322</v>
      </c>
      <c r="AB31" s="84">
        <f t="shared" si="4"/>
        <v>26217.38946910513</v>
      </c>
    </row>
    <row r="32" spans="1:28" s="8" customFormat="1" ht="15">
      <c r="A32" s="29">
        <v>23</v>
      </c>
      <c r="B32" s="23" t="s">
        <v>68</v>
      </c>
      <c r="C32" s="19"/>
      <c r="D32" s="43" t="s">
        <v>71</v>
      </c>
      <c r="E32" s="20" t="s">
        <v>15</v>
      </c>
      <c r="F32" s="21">
        <v>80</v>
      </c>
      <c r="G32" s="21" t="s">
        <v>16</v>
      </c>
      <c r="H32" s="21">
        <v>15</v>
      </c>
      <c r="I32" s="22">
        <v>1</v>
      </c>
      <c r="J32" s="22">
        <v>0.8</v>
      </c>
      <c r="K32" s="21"/>
      <c r="L32" s="48">
        <v>1574.3</v>
      </c>
      <c r="M32" s="22">
        <v>1626.5560165975103</v>
      </c>
      <c r="N32" s="16">
        <v>1626.56</v>
      </c>
      <c r="O32" s="68">
        <f t="shared" si="0"/>
        <v>4827.41601659751</v>
      </c>
      <c r="P32" s="76">
        <v>0</v>
      </c>
      <c r="Q32" s="117">
        <v>858.37</v>
      </c>
      <c r="R32" s="117">
        <v>1650.2242152466367</v>
      </c>
      <c r="S32" s="63">
        <f t="shared" si="1"/>
        <v>2508.594215246637</v>
      </c>
      <c r="T32" s="117">
        <v>2008.3682008368196</v>
      </c>
      <c r="U32" s="117">
        <v>2008.3682008368196</v>
      </c>
      <c r="V32" s="117">
        <v>2008.3682008368196</v>
      </c>
      <c r="W32" s="63">
        <f t="shared" si="2"/>
        <v>6025.104602510459</v>
      </c>
      <c r="X32" s="117">
        <v>1372.3849372384936</v>
      </c>
      <c r="Y32" s="117">
        <v>1372.3849372384936</v>
      </c>
      <c r="Z32" s="117">
        <v>1372.3849372384936</v>
      </c>
      <c r="AA32" s="63">
        <f t="shared" si="3"/>
        <v>4117.154811715481</v>
      </c>
      <c r="AB32" s="84">
        <f t="shared" si="4"/>
        <v>17478.269646070086</v>
      </c>
    </row>
    <row r="33" spans="1:28" s="8" customFormat="1" ht="15">
      <c r="A33" s="29">
        <v>24</v>
      </c>
      <c r="B33" s="23" t="s">
        <v>69</v>
      </c>
      <c r="C33" s="19"/>
      <c r="D33" s="43" t="s">
        <v>72</v>
      </c>
      <c r="E33" s="20" t="s">
        <v>15</v>
      </c>
      <c r="F33" s="21">
        <v>80</v>
      </c>
      <c r="G33" s="21" t="s">
        <v>16</v>
      </c>
      <c r="H33" s="21">
        <v>15</v>
      </c>
      <c r="I33" s="22">
        <v>1</v>
      </c>
      <c r="J33" s="22">
        <v>0.8</v>
      </c>
      <c r="K33" s="21"/>
      <c r="L33" s="48">
        <v>1574.3</v>
      </c>
      <c r="M33" s="22">
        <v>1626.5560165975103</v>
      </c>
      <c r="N33" s="16">
        <v>1626.56</v>
      </c>
      <c r="O33" s="68">
        <f t="shared" si="0"/>
        <v>4827.41601659751</v>
      </c>
      <c r="P33" s="76">
        <v>0</v>
      </c>
      <c r="Q33" s="117">
        <v>858.37</v>
      </c>
      <c r="R33" s="117">
        <v>1650.2242152466367</v>
      </c>
      <c r="S33" s="63">
        <f t="shared" si="1"/>
        <v>2508.594215246637</v>
      </c>
      <c r="T33" s="117">
        <v>2008.3682008368196</v>
      </c>
      <c r="U33" s="117">
        <v>2008.3682008368196</v>
      </c>
      <c r="V33" s="117">
        <v>2008.3682008368196</v>
      </c>
      <c r="W33" s="63">
        <f t="shared" si="2"/>
        <v>6025.104602510459</v>
      </c>
      <c r="X33" s="117">
        <v>1372.3849372384936</v>
      </c>
      <c r="Y33" s="117">
        <v>1372.3849372384936</v>
      </c>
      <c r="Z33" s="117">
        <v>1372.3849372384936</v>
      </c>
      <c r="AA33" s="63">
        <f t="shared" si="3"/>
        <v>4117.154811715481</v>
      </c>
      <c r="AB33" s="84">
        <f t="shared" si="4"/>
        <v>17478.269646070086</v>
      </c>
    </row>
    <row r="34" spans="1:28" s="8" customFormat="1" ht="15">
      <c r="A34" s="29">
        <v>25</v>
      </c>
      <c r="B34" s="23" t="s">
        <v>70</v>
      </c>
      <c r="C34" s="19"/>
      <c r="D34" s="43" t="s">
        <v>73</v>
      </c>
      <c r="E34" s="20" t="s">
        <v>74</v>
      </c>
      <c r="F34" s="21">
        <v>80</v>
      </c>
      <c r="G34" s="21" t="s">
        <v>16</v>
      </c>
      <c r="H34" s="21">
        <v>15</v>
      </c>
      <c r="I34" s="22">
        <v>1</v>
      </c>
      <c r="J34" s="22">
        <v>1.2</v>
      </c>
      <c r="K34" s="21"/>
      <c r="L34" s="22">
        <v>2361.45</v>
      </c>
      <c r="M34" s="22">
        <v>2439.8340248962654</v>
      </c>
      <c r="N34" s="22">
        <v>2439.83</v>
      </c>
      <c r="O34" s="68">
        <f t="shared" si="0"/>
        <v>7241.114024896266</v>
      </c>
      <c r="P34" s="76">
        <v>0</v>
      </c>
      <c r="Q34" s="117">
        <v>1287.55</v>
      </c>
      <c r="R34" s="117">
        <v>2475.336322869955</v>
      </c>
      <c r="S34" s="63">
        <f t="shared" si="1"/>
        <v>3762.8863228699547</v>
      </c>
      <c r="T34" s="117">
        <v>3012.5523012552294</v>
      </c>
      <c r="U34" s="117">
        <v>3012.5523012552294</v>
      </c>
      <c r="V34" s="117">
        <v>3012.5523012552294</v>
      </c>
      <c r="W34" s="63">
        <f t="shared" si="2"/>
        <v>9037.656903765688</v>
      </c>
      <c r="X34" s="117">
        <v>2058.57740585774</v>
      </c>
      <c r="Y34" s="117">
        <v>2058.57740585774</v>
      </c>
      <c r="Z34" s="117">
        <v>2058.57740585774</v>
      </c>
      <c r="AA34" s="63">
        <f t="shared" si="3"/>
        <v>6175.73221757322</v>
      </c>
      <c r="AB34" s="84">
        <f t="shared" si="4"/>
        <v>26217.38946910513</v>
      </c>
    </row>
    <row r="35" spans="1:28" s="8" customFormat="1" ht="15.75">
      <c r="A35" s="29">
        <v>26</v>
      </c>
      <c r="B35" s="23" t="s">
        <v>92</v>
      </c>
      <c r="C35" s="19"/>
      <c r="D35" s="43" t="s">
        <v>82</v>
      </c>
      <c r="E35" s="20" t="s">
        <v>83</v>
      </c>
      <c r="F35" s="21">
        <v>80</v>
      </c>
      <c r="G35" s="21" t="s">
        <v>16</v>
      </c>
      <c r="H35" s="21">
        <v>15</v>
      </c>
      <c r="I35" s="22">
        <v>1</v>
      </c>
      <c r="J35" s="22">
        <v>0.8</v>
      </c>
      <c r="K35" s="21"/>
      <c r="L35" s="22"/>
      <c r="M35" s="22"/>
      <c r="N35" s="22"/>
      <c r="O35" s="69"/>
      <c r="P35" s="60"/>
      <c r="Q35" s="119"/>
      <c r="R35" s="117"/>
      <c r="S35" s="63">
        <f t="shared" si="1"/>
        <v>0</v>
      </c>
      <c r="T35" s="117">
        <v>2008.3682008368196</v>
      </c>
      <c r="U35" s="117">
        <v>2008.3682008368196</v>
      </c>
      <c r="V35" s="117">
        <v>2008.3682008368196</v>
      </c>
      <c r="W35" s="63">
        <f t="shared" si="2"/>
        <v>6025.104602510459</v>
      </c>
      <c r="X35" s="117">
        <v>1372.3849372384936</v>
      </c>
      <c r="Y35" s="117">
        <v>1372.3849372384936</v>
      </c>
      <c r="Z35" s="117">
        <v>1372.3849372384936</v>
      </c>
      <c r="AA35" s="63">
        <f t="shared" si="3"/>
        <v>4117.154811715481</v>
      </c>
      <c r="AB35" s="84">
        <f t="shared" si="4"/>
        <v>10142.25941422594</v>
      </c>
    </row>
    <row r="36" spans="1:28" s="8" customFormat="1" ht="16.5" thickBot="1">
      <c r="A36" s="50">
        <v>27</v>
      </c>
      <c r="B36" s="59" t="s">
        <v>94</v>
      </c>
      <c r="C36" s="51"/>
      <c r="D36" s="52" t="s">
        <v>84</v>
      </c>
      <c r="E36" s="115" t="s">
        <v>83</v>
      </c>
      <c r="F36" s="39">
        <v>80</v>
      </c>
      <c r="G36" s="39" t="s">
        <v>16</v>
      </c>
      <c r="H36" s="39">
        <v>15</v>
      </c>
      <c r="I36" s="49">
        <v>1</v>
      </c>
      <c r="J36" s="49">
        <v>0.8</v>
      </c>
      <c r="K36" s="39"/>
      <c r="L36" s="49"/>
      <c r="M36" s="49"/>
      <c r="N36" s="49"/>
      <c r="O36" s="70"/>
      <c r="P36" s="61"/>
      <c r="Q36" s="120"/>
      <c r="R36" s="120"/>
      <c r="S36" s="64">
        <f t="shared" si="1"/>
        <v>0</v>
      </c>
      <c r="T36" s="120">
        <v>2008.3682008368196</v>
      </c>
      <c r="U36" s="120">
        <v>2008.3682008368196</v>
      </c>
      <c r="V36" s="120">
        <v>2008.3682008368196</v>
      </c>
      <c r="W36" s="64">
        <f t="shared" si="2"/>
        <v>6025.104602510459</v>
      </c>
      <c r="X36" s="120">
        <v>1372.3849372384936</v>
      </c>
      <c r="Y36" s="120">
        <v>1372.3849372384936</v>
      </c>
      <c r="Z36" s="120">
        <v>1372.3849372384936</v>
      </c>
      <c r="AA36" s="64">
        <f t="shared" si="3"/>
        <v>4117.154811715481</v>
      </c>
      <c r="AB36" s="85">
        <f t="shared" si="4"/>
        <v>10142.25941422594</v>
      </c>
    </row>
    <row r="37" spans="1:28" s="8" customFormat="1" ht="15" thickBot="1">
      <c r="A37" s="55"/>
      <c r="B37" s="54" t="s">
        <v>57</v>
      </c>
      <c r="C37" s="56"/>
      <c r="D37" s="57"/>
      <c r="E37" s="57"/>
      <c r="F37" s="57"/>
      <c r="G37" s="57"/>
      <c r="H37" s="57"/>
      <c r="I37" s="57"/>
      <c r="J37" s="58">
        <f>SUM(J10:J36)</f>
        <v>25.700000000000003</v>
      </c>
      <c r="K37" s="57"/>
      <c r="L37" s="62">
        <f aca="true" t="shared" si="5" ref="L37:S37">SUM(L10:L34)</f>
        <v>49000</v>
      </c>
      <c r="M37" s="62">
        <f t="shared" si="5"/>
        <v>49000</v>
      </c>
      <c r="N37" s="121">
        <f t="shared" si="5"/>
        <v>49000</v>
      </c>
      <c r="O37" s="71">
        <f t="shared" si="5"/>
        <v>146999.99999999994</v>
      </c>
      <c r="P37" s="62">
        <f t="shared" si="5"/>
        <v>0</v>
      </c>
      <c r="Q37" s="62">
        <v>25000</v>
      </c>
      <c r="R37" s="62">
        <f t="shared" si="5"/>
        <v>46000.019596412545</v>
      </c>
      <c r="S37" s="65">
        <f t="shared" si="5"/>
        <v>70999.99959641256</v>
      </c>
      <c r="T37" s="62">
        <f aca="true" t="shared" si="6" ref="T37:AB37">SUM(T10:T36)</f>
        <v>59999.999999999985</v>
      </c>
      <c r="U37" s="62">
        <f t="shared" si="6"/>
        <v>59999.999999999985</v>
      </c>
      <c r="V37" s="62">
        <f t="shared" si="6"/>
        <v>59999.999999999985</v>
      </c>
      <c r="W37" s="62">
        <f>SUM(W10:W36)</f>
        <v>179999.99999999994</v>
      </c>
      <c r="X37" s="62">
        <f t="shared" si="6"/>
        <v>40999.99999999999</v>
      </c>
      <c r="Y37" s="62">
        <f t="shared" si="6"/>
        <v>40999.99999999999</v>
      </c>
      <c r="Z37" s="62">
        <f t="shared" si="6"/>
        <v>40999.998242677815</v>
      </c>
      <c r="AA37" s="62">
        <f t="shared" si="6"/>
        <v>122999.99824267777</v>
      </c>
      <c r="AB37" s="86">
        <f t="shared" si="6"/>
        <v>520999.9978390902</v>
      </c>
    </row>
    <row r="38" spans="15:16" ht="15">
      <c r="O38" s="72"/>
      <c r="P38" s="36"/>
    </row>
    <row r="39" spans="2:24" ht="15" customHeight="1">
      <c r="B39" s="34" t="s">
        <v>58</v>
      </c>
      <c r="C39" s="24"/>
      <c r="D39" s="25"/>
      <c r="E39" s="87" t="s">
        <v>62</v>
      </c>
      <c r="F39" s="87"/>
      <c r="G39" s="87"/>
      <c r="H39" s="87"/>
      <c r="I39" s="87"/>
      <c r="J39" s="33"/>
      <c r="K39" s="32"/>
      <c r="L39" s="32"/>
      <c r="M39" s="32"/>
      <c r="O39" s="1"/>
      <c r="P39" s="122" t="s">
        <v>106</v>
      </c>
      <c r="Q39" s="67"/>
      <c r="W39" s="27"/>
      <c r="X39" s="73" t="s">
        <v>60</v>
      </c>
    </row>
    <row r="40" spans="2:24" ht="15.75">
      <c r="B40" s="35" t="s">
        <v>59</v>
      </c>
      <c r="C40" s="25"/>
      <c r="D40" s="25"/>
      <c r="E40" s="88" t="s">
        <v>61</v>
      </c>
      <c r="F40" s="89"/>
      <c r="G40" s="89"/>
      <c r="H40" s="89"/>
      <c r="I40" s="89"/>
      <c r="J40" s="90"/>
      <c r="K40" s="90"/>
      <c r="L40" s="45"/>
      <c r="M40" s="45"/>
      <c r="P40" s="122" t="s">
        <v>107</v>
      </c>
      <c r="Q40" s="67"/>
      <c r="W40" s="27"/>
      <c r="X40" s="74" t="s">
        <v>67</v>
      </c>
    </row>
    <row r="41" spans="15:16" ht="15">
      <c r="O41" s="72"/>
      <c r="P41" s="36"/>
    </row>
    <row r="42" spans="15:16" ht="15">
      <c r="O42" s="72"/>
      <c r="P42" s="36"/>
    </row>
    <row r="43" spans="10:16" ht="15">
      <c r="J43" s="26"/>
      <c r="O43" s="72"/>
      <c r="P43" s="36"/>
    </row>
    <row r="44" spans="9:16" ht="15">
      <c r="I44" s="26"/>
      <c r="O44" s="72"/>
      <c r="P44" s="36"/>
    </row>
    <row r="45" spans="9:16" ht="15">
      <c r="I45" s="26"/>
      <c r="O45" s="72"/>
      <c r="P45" s="36"/>
    </row>
    <row r="46" spans="15:16" ht="15">
      <c r="O46" s="72"/>
      <c r="P46" s="36"/>
    </row>
    <row r="47" spans="15:16" ht="15">
      <c r="O47" s="72"/>
      <c r="P47" s="36"/>
    </row>
    <row r="48" spans="15:16" ht="15">
      <c r="O48" s="72"/>
      <c r="P48" s="36"/>
    </row>
    <row r="49" spans="15:16" ht="15">
      <c r="O49" s="72"/>
      <c r="P49" s="36"/>
    </row>
    <row r="50" spans="15:16" ht="15">
      <c r="O50" s="72"/>
      <c r="P50" s="36"/>
    </row>
    <row r="51" spans="15:16" ht="15">
      <c r="O51" s="72"/>
      <c r="P51" s="36"/>
    </row>
    <row r="52" spans="15:16" ht="15">
      <c r="O52" s="72"/>
      <c r="P52" s="36"/>
    </row>
    <row r="53" spans="15:16" ht="15">
      <c r="O53" s="72"/>
      <c r="P53" s="36"/>
    </row>
    <row r="54" spans="15:16" ht="15">
      <c r="O54" s="72"/>
      <c r="P54" s="36"/>
    </row>
    <row r="55" spans="15:16" ht="15">
      <c r="O55" s="72"/>
      <c r="P55" s="36"/>
    </row>
    <row r="56" spans="15:16" ht="15">
      <c r="O56" s="72"/>
      <c r="P56" s="36"/>
    </row>
    <row r="57" spans="15:16" ht="15">
      <c r="O57" s="72"/>
      <c r="P57" s="36"/>
    </row>
    <row r="58" spans="15:16" ht="15">
      <c r="O58" s="72"/>
      <c r="P58" s="36"/>
    </row>
    <row r="59" spans="15:16" ht="15">
      <c r="O59" s="72"/>
      <c r="P59" s="36"/>
    </row>
  </sheetData>
  <sheetProtection/>
  <mergeCells count="2">
    <mergeCell ref="E39:I39"/>
    <mergeCell ref="E40:K40"/>
  </mergeCells>
  <printOptions/>
  <pageMargins left="0.16" right="0.16" top="0.25" bottom="0" header="0.46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florinela.sirma</dc:creator>
  <cp:keywords/>
  <dc:description/>
  <cp:lastModifiedBy>lelia.marcoci</cp:lastModifiedBy>
  <cp:lastPrinted>2020-08-28T06:50:45Z</cp:lastPrinted>
  <dcterms:created xsi:type="dcterms:W3CDTF">2017-09-12T09:50:31Z</dcterms:created>
  <dcterms:modified xsi:type="dcterms:W3CDTF">2020-08-28T06:51:49Z</dcterms:modified>
  <cp:category/>
  <cp:version/>
  <cp:contentType/>
  <cp:contentStatus/>
</cp:coreProperties>
</file>